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C:\Users\owner\Desktop\教室\カレンダー教材\"/>
    </mc:Choice>
  </mc:AlternateContent>
  <xr:revisionPtr revIDLastSave="0" documentId="8_{EC9A9465-3C3C-4FB6-9864-C2DE731E2696}" xr6:coauthVersionLast="47" xr6:coauthVersionMax="47" xr10:uidLastSave="{00000000-0000-0000-0000-000000000000}"/>
  <bookViews>
    <workbookView xWindow="1560" yWindow="1005" windowWidth="25575" windowHeight="14400" xr2:uid="{611A19F4-9F6B-4AD5-A0DF-DDC67A87987A}"/>
  </bookViews>
  <sheets>
    <sheet name="曜日カレンダー" sheetId="1" r:id="rId1"/>
  </sheets>
  <externalReferences>
    <externalReference r:id="rId2"/>
  </externalReferences>
  <definedNames>
    <definedName name="Month_1">'[1]３カ月カレンダー説明付'!$AC$21</definedName>
    <definedName name="Month_3">'[1]３カ月カレンダー説明付'!$AC$33</definedName>
    <definedName name="Month_4">'[1]３カ月カレンダー説明付'!$AC$44</definedName>
    <definedName name="nendoKaisiDate">'[1]３カ月カレンダー説明付'!$E$13</definedName>
    <definedName name="祝日">曜日カレンダー!$R$8:$R$33</definedName>
    <definedName name="祝日Sample">曜日カレンダー!$R$41:$R$66</definedName>
    <definedName name="祝日名">曜日カレンダー!$S$8:$S$33</definedName>
    <definedName name="祝日名Sample">曜日カレンダー!$S$41:$S$66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1" l="1"/>
  <c r="C18" i="1" s="1"/>
  <c r="F40" i="1" l="1"/>
  <c r="R38" i="1"/>
  <c r="R5" i="1"/>
  <c r="C16" i="1"/>
  <c r="R66" i="1" l="1"/>
  <c r="S66" i="1" s="1"/>
  <c r="R58" i="1"/>
  <c r="S58" i="1" s="1"/>
  <c r="R50" i="1"/>
  <c r="S50" i="1" s="1"/>
  <c r="R65" i="1"/>
  <c r="S65" i="1" s="1"/>
  <c r="R57" i="1"/>
  <c r="S57" i="1" s="1"/>
  <c r="R49" i="1"/>
  <c r="S49" i="1" s="1"/>
  <c r="R44" i="1"/>
  <c r="S44" i="1" s="1"/>
  <c r="R56" i="1"/>
  <c r="S56" i="1" s="1"/>
  <c r="R48" i="1"/>
  <c r="S48" i="1" s="1"/>
  <c r="R64" i="1"/>
  <c r="S64" i="1" s="1"/>
  <c r="R42" i="1"/>
  <c r="S42" i="1" s="1"/>
  <c r="R63" i="1"/>
  <c r="S63" i="1" s="1"/>
  <c r="R55" i="1"/>
  <c r="S55" i="1" s="1"/>
  <c r="R47" i="1"/>
  <c r="S47" i="1" s="1"/>
  <c r="R54" i="1"/>
  <c r="S54" i="1" s="1"/>
  <c r="R62" i="1"/>
  <c r="S62" i="1" s="1"/>
  <c r="R46" i="1"/>
  <c r="S46" i="1" s="1"/>
  <c r="R61" i="1"/>
  <c r="S61" i="1" s="1"/>
  <c r="R53" i="1"/>
  <c r="S53" i="1" s="1"/>
  <c r="R45" i="1"/>
  <c r="S45" i="1" s="1"/>
  <c r="R52" i="1"/>
  <c r="S52" i="1" s="1"/>
  <c r="R43" i="1"/>
  <c r="S43" i="1" s="1"/>
  <c r="R51" i="1"/>
  <c r="S51" i="1" s="1"/>
  <c r="R60" i="1"/>
  <c r="S60" i="1" s="1"/>
  <c r="R41" i="1"/>
  <c r="R59" i="1"/>
  <c r="S59" i="1" s="1"/>
  <c r="F41" i="1"/>
  <c r="F42" i="1" s="1"/>
  <c r="F43" i="1" s="1"/>
  <c r="F44" i="1" s="1"/>
  <c r="F45" i="1" s="1"/>
  <c r="G40" i="1"/>
  <c r="G41" i="1" l="1"/>
  <c r="G42" i="1" s="1"/>
  <c r="G43" i="1" s="1"/>
  <c r="G44" i="1" s="1"/>
  <c r="G45" i="1" s="1"/>
  <c r="H40" i="1"/>
  <c r="C31" i="1"/>
  <c r="C32" i="1"/>
  <c r="S41" i="1"/>
  <c r="H41" i="1" l="1"/>
  <c r="H42" i="1" s="1"/>
  <c r="H43" i="1" s="1"/>
  <c r="H44" i="1" s="1"/>
  <c r="H45" i="1" s="1"/>
  <c r="I40" i="1"/>
  <c r="I41" i="1" l="1"/>
  <c r="I42" i="1" s="1"/>
  <c r="I43" i="1" s="1"/>
  <c r="I44" i="1" s="1"/>
  <c r="I45" i="1" s="1"/>
  <c r="J40" i="1"/>
  <c r="J41" i="1" l="1"/>
  <c r="J42" i="1" s="1"/>
  <c r="J43" i="1" s="1"/>
  <c r="J44" i="1" s="1"/>
  <c r="J45" i="1" s="1"/>
  <c r="K40" i="1"/>
  <c r="K41" i="1" l="1"/>
  <c r="K42" i="1" s="1"/>
  <c r="K43" i="1" s="1"/>
  <c r="K44" i="1" s="1"/>
  <c r="K45" i="1" s="1"/>
  <c r="L40" i="1"/>
  <c r="L41" i="1" s="1"/>
  <c r="L42" i="1" s="1"/>
  <c r="L43" i="1" s="1"/>
  <c r="L44" i="1" s="1"/>
  <c r="L45" i="1" s="1"/>
</calcChain>
</file>

<file path=xl/sharedStrings.xml><?xml version="1.0" encoding="utf-8"?>
<sst xmlns="http://schemas.openxmlformats.org/spreadsheetml/2006/main" count="92" uniqueCount="76">
  <si>
    <t>〇ねん〇月の曜日カレンダーを作る</t>
    <phoneticPr fontId="3"/>
  </si>
  <si>
    <t>祝日データ関連</t>
    <rPh sb="0" eb="2">
      <t>シュクジツ</t>
    </rPh>
    <rPh sb="5" eb="7">
      <t>カンレン</t>
    </rPh>
    <phoneticPr fontId="3"/>
  </si>
  <si>
    <t>どうやって指定された年度の祝日を求めているか</t>
    <rPh sb="5" eb="7">
      <t>シテイ</t>
    </rPh>
    <rPh sb="10" eb="12">
      <t>ネンド</t>
    </rPh>
    <rPh sb="13" eb="15">
      <t>シュクジツ</t>
    </rPh>
    <rPh sb="16" eb="17">
      <t>モト</t>
    </rPh>
    <phoneticPr fontId="3"/>
  </si>
  <si>
    <t>EXCEL－API（Excelにインターネットからデータを取り込むサイト）より指定年の祝日と振替日のデータをいただいています。以前祝日はほぼ日が固定されていましたが、近年何月の何週の日曜なんて言うのが増えて次の月曜が振替休日になっています。計算で出せるんでしょうが間違えやすそうなので、EXCEL-APIサイトに祝日データを問合せいただいています。</t>
    <phoneticPr fontId="3"/>
  </si>
  <si>
    <t>年度</t>
    <rPh sb="0" eb="2">
      <t>ネンド</t>
    </rPh>
    <phoneticPr fontId="3"/>
  </si>
  <si>
    <t>の祝日一覧</t>
    <rPh sb="1" eb="5">
      <t>シュクジツイチラン</t>
    </rPh>
    <phoneticPr fontId="3"/>
  </si>
  <si>
    <t>１．指定年月の曜日カレンダーを作る</t>
    <rPh sb="2" eb="6">
      <t>シテイネンツキ</t>
    </rPh>
    <rPh sb="7" eb="9">
      <t>ヨウビ</t>
    </rPh>
    <rPh sb="15" eb="16">
      <t>ツク</t>
    </rPh>
    <phoneticPr fontId="3"/>
  </si>
  <si>
    <t>No.</t>
  </si>
  <si>
    <t>祝日</t>
    <rPh sb="0" eb="2">
      <t>シュクジツ</t>
    </rPh>
    <phoneticPr fontId="3"/>
  </si>
  <si>
    <t>祝日名</t>
    <rPh sb="0" eb="3">
      <t>シュクジツメイ</t>
    </rPh>
    <phoneticPr fontId="3"/>
  </si>
  <si>
    <t>作成する曜日カレンダーの年、月を入力する</t>
    <rPh sb="0" eb="2">
      <t>サクセイ</t>
    </rPh>
    <rPh sb="4" eb="6">
      <t>ヨウビ</t>
    </rPh>
    <rPh sb="12" eb="13">
      <t>ネン</t>
    </rPh>
    <rPh sb="14" eb="15">
      <t>ツキ</t>
    </rPh>
    <rPh sb="16" eb="18">
      <t>ニュウリョク</t>
    </rPh>
    <phoneticPr fontId="3"/>
  </si>
  <si>
    <t>日</t>
    <rPh sb="0" eb="1">
      <t>ニチ</t>
    </rPh>
    <phoneticPr fontId="3"/>
  </si>
  <si>
    <t>月</t>
  </si>
  <si>
    <t>火</t>
  </si>
  <si>
    <t>水</t>
  </si>
  <si>
    <t>木</t>
  </si>
  <si>
    <t>金</t>
  </si>
  <si>
    <t>土</t>
  </si>
  <si>
    <t>２．指定年の祝日をExcelAPIを使って一覧表示する</t>
    <rPh sb="2" eb="5">
      <t>シテイネン</t>
    </rPh>
    <rPh sb="6" eb="8">
      <t>シュクジツ</t>
    </rPh>
    <rPh sb="18" eb="19">
      <t>ツカ</t>
    </rPh>
    <rPh sb="21" eb="25">
      <t>イチランヒョウジ</t>
    </rPh>
    <phoneticPr fontId="3"/>
  </si>
  <si>
    <t>西暦年</t>
    <rPh sb="0" eb="3">
      <t>セイレキネン</t>
    </rPh>
    <phoneticPr fontId="3"/>
  </si>
  <si>
    <t>C12セルの値から年を取得する</t>
    <rPh sb="6" eb="7">
      <t>アタイ</t>
    </rPh>
    <rPh sb="9" eb="10">
      <t>ネン</t>
    </rPh>
    <rPh sb="11" eb="13">
      <t>シュトク</t>
    </rPh>
    <phoneticPr fontId="3"/>
  </si>
  <si>
    <t>月</t>
    <rPh sb="0" eb="1">
      <t>ツキ</t>
    </rPh>
    <phoneticPr fontId="3"/>
  </si>
  <si>
    <t>上の式</t>
    <rPh sb="0" eb="1">
      <t>ウエ</t>
    </rPh>
    <rPh sb="2" eb="3">
      <t>シキ</t>
    </rPh>
    <phoneticPr fontId="3"/>
  </si>
  <si>
    <t>year(c12)</t>
    <phoneticPr fontId="3"/>
  </si>
  <si>
    <t>作成日付</t>
    <rPh sb="0" eb="2">
      <t>サクセイ</t>
    </rPh>
    <rPh sb="2" eb="4">
      <t>ヒヅケ</t>
    </rPh>
    <phoneticPr fontId="3"/>
  </si>
  <si>
    <t>指定年の○番目の祝日を求める</t>
    <rPh sb="0" eb="3">
      <t>シテイネン</t>
    </rPh>
    <rPh sb="4" eb="7">
      <t>マルバンメ</t>
    </rPh>
    <rPh sb="8" eb="10">
      <t>シュクジツ</t>
    </rPh>
    <rPh sb="11" eb="12">
      <t>モト</t>
    </rPh>
    <phoneticPr fontId="3"/>
  </si>
  <si>
    <t>DATE(C9,C10,1)</t>
    <phoneticPr fontId="3"/>
  </si>
  <si>
    <t>下のURLをWクリックして右のページを開く</t>
    <rPh sb="0" eb="1">
      <t>シタ</t>
    </rPh>
    <rPh sb="13" eb="14">
      <t>ミギ</t>
    </rPh>
    <rPh sb="19" eb="20">
      <t>ヒラ</t>
    </rPh>
    <phoneticPr fontId="3"/>
  </si>
  <si>
    <t>EXCEL－API</t>
    <phoneticPr fontId="3"/>
  </si>
  <si>
    <t>https://excelapi.org/</t>
    <phoneticPr fontId="3"/>
  </si>
  <si>
    <t>１週目日曜日は何日 F9</t>
    <rPh sb="1" eb="3">
      <t>シュウメ</t>
    </rPh>
    <rPh sb="3" eb="6">
      <t>ニチヨウビ</t>
    </rPh>
    <rPh sb="7" eb="9">
      <t>ナンニチ</t>
    </rPh>
    <phoneticPr fontId="3"/>
  </si>
  <si>
    <t>機能一覧を開く</t>
    <rPh sb="0" eb="4">
      <t>キノウイチラン</t>
    </rPh>
    <rPh sb="5" eb="6">
      <t>ヒラ</t>
    </rPh>
    <phoneticPr fontId="3"/>
  </si>
  <si>
    <t>祝日一覧を取得を開く</t>
    <rPh sb="0" eb="4">
      <t>シュクジツイチラン</t>
    </rPh>
    <rPh sb="5" eb="7">
      <t>シュトク</t>
    </rPh>
    <rPh sb="8" eb="9">
      <t>ヒラ</t>
    </rPh>
    <phoneticPr fontId="3"/>
  </si>
  <si>
    <t>C12-WEEKDAY(C12,1)+1</t>
  </si>
  <si>
    <t>カレンダーを完成させる</t>
    <rPh sb="6" eb="8">
      <t>カンセイ</t>
    </rPh>
    <phoneticPr fontId="3"/>
  </si>
  <si>
    <t>下の式をCOPYする</t>
    <rPh sb="0" eb="1">
      <t>シタ</t>
    </rPh>
    <rPh sb="2" eb="3">
      <t>シキ</t>
    </rPh>
    <phoneticPr fontId="3"/>
  </si>
  <si>
    <t>曜日番号</t>
    <rPh sb="0" eb="2">
      <t>ヨウビ</t>
    </rPh>
    <rPh sb="2" eb="4">
      <t>バンゴウ</t>
    </rPh>
    <phoneticPr fontId="3"/>
  </si>
  <si>
    <t>日曜日の日付を赤色にする</t>
    <rPh sb="0" eb="3">
      <t>ニチヨウビ</t>
    </rPh>
    <rPh sb="4" eb="6">
      <t>ヒヅケ</t>
    </rPh>
    <rPh sb="7" eb="9">
      <t>アカイロ</t>
    </rPh>
    <phoneticPr fontId="3"/>
  </si>
  <si>
    <t>WEEKDAY(C12,1)</t>
    <phoneticPr fontId="3"/>
  </si>
  <si>
    <t>土曜日の日付を青色にする</t>
    <rPh sb="0" eb="3">
      <t>ドヨウビ</t>
    </rPh>
    <rPh sb="4" eb="6">
      <t>ヒヅケ</t>
    </rPh>
    <rPh sb="7" eb="9">
      <t>アオイロ</t>
    </rPh>
    <phoneticPr fontId="3"/>
  </si>
  <si>
    <t>カレンダー内の指定月以外の日を白または薄い色にする</t>
    <rPh sb="5" eb="6">
      <t>ナイ</t>
    </rPh>
    <rPh sb="7" eb="12">
      <t>シテイツキイガイ</t>
    </rPh>
    <rPh sb="13" eb="14">
      <t>ヒ</t>
    </rPh>
    <rPh sb="15" eb="16">
      <t>シロ</t>
    </rPh>
    <rPh sb="19" eb="20">
      <t>ウス</t>
    </rPh>
    <rPh sb="21" eb="22">
      <t>イロ</t>
    </rPh>
    <phoneticPr fontId="3"/>
  </si>
  <si>
    <t>1週目の月曜から土曜日まで日付の式を入れる</t>
    <rPh sb="1" eb="3">
      <t>シュウメ</t>
    </rPh>
    <rPh sb="4" eb="6">
      <t>ゲツヨウ</t>
    </rPh>
    <rPh sb="8" eb="11">
      <t>ドヨウビ</t>
    </rPh>
    <rPh sb="13" eb="15">
      <t>ヒヅケ</t>
    </rPh>
    <rPh sb="16" eb="17">
      <t>シキ</t>
    </rPh>
    <rPh sb="18" eb="19">
      <t>イ</t>
    </rPh>
    <phoneticPr fontId="3"/>
  </si>
  <si>
    <t>F9セルを選択　条件付き書式を設定する</t>
    <rPh sb="5" eb="7">
      <t>センタク</t>
    </rPh>
    <rPh sb="8" eb="11">
      <t>ジョウケンツ</t>
    </rPh>
    <rPh sb="12" eb="14">
      <t>ショシキ</t>
    </rPh>
    <rPh sb="15" eb="17">
      <t>セッテイ</t>
    </rPh>
    <phoneticPr fontId="3"/>
  </si>
  <si>
    <t>左のセル＋１</t>
    <rPh sb="0" eb="1">
      <t>ヒダリ</t>
    </rPh>
    <phoneticPr fontId="3"/>
  </si>
  <si>
    <t>式</t>
    <rPh sb="0" eb="1">
      <t>シキ</t>
    </rPh>
    <phoneticPr fontId="3"/>
  </si>
  <si>
    <t>MONTH($C$12)&lt;&gt;MONTH(F9)</t>
    <phoneticPr fontId="3"/>
  </si>
  <si>
    <t>２週目から６週目まで日付の式を入れる</t>
    <rPh sb="1" eb="3">
      <t>シュウメ</t>
    </rPh>
    <rPh sb="6" eb="8">
      <t>シュウメ</t>
    </rPh>
    <rPh sb="10" eb="12">
      <t>ヒヅケ</t>
    </rPh>
    <rPh sb="13" eb="14">
      <t>シキ</t>
    </rPh>
    <rPh sb="15" eb="16">
      <t>イ</t>
    </rPh>
    <phoneticPr fontId="3"/>
  </si>
  <si>
    <t>範囲はカレンダーすべて又は</t>
    <rPh sb="0" eb="2">
      <t>ハンイ</t>
    </rPh>
    <rPh sb="11" eb="12">
      <t>マタ</t>
    </rPh>
    <phoneticPr fontId="3"/>
  </si>
  <si>
    <t>上のセル＋７</t>
    <rPh sb="0" eb="1">
      <t>ウエ</t>
    </rPh>
    <phoneticPr fontId="3"/>
  </si>
  <si>
    <t>なぜ？６週目が必要か５週じゃダメなの</t>
    <rPh sb="4" eb="6">
      <t>シュウメ</t>
    </rPh>
    <rPh sb="7" eb="9">
      <t>ヒツヨウ</t>
    </rPh>
    <rPh sb="11" eb="12">
      <t>シュウ</t>
    </rPh>
    <phoneticPr fontId="3"/>
  </si>
  <si>
    <t>祝日の日付を赤色にする</t>
    <rPh sb="0" eb="2">
      <t>シュクジツ</t>
    </rPh>
    <rPh sb="3" eb="5">
      <t>ヒヅケ</t>
    </rPh>
    <rPh sb="6" eb="7">
      <t>アカ</t>
    </rPh>
    <rPh sb="7" eb="8">
      <t>イロ</t>
    </rPh>
    <phoneticPr fontId="3"/>
  </si>
  <si>
    <t>R8セルに貼り付け</t>
    <rPh sb="5" eb="6">
      <t>ハ</t>
    </rPh>
    <rPh sb="7" eb="8">
      <t>ツ</t>
    </rPh>
    <phoneticPr fontId="3"/>
  </si>
  <si>
    <t>ヒント</t>
    <phoneticPr fontId="3"/>
  </si>
  <si>
    <t>2024/3 2024/6</t>
    <phoneticPr fontId="3"/>
  </si>
  <si>
    <t>式の書き換え</t>
    <rPh sb="0" eb="1">
      <t>シキ</t>
    </rPh>
    <rPh sb="2" eb="3">
      <t>カ</t>
    </rPh>
    <rPh sb="4" eb="5">
      <t>カ</t>
    </rPh>
    <phoneticPr fontId="3"/>
  </si>
  <si>
    <t>COUNTIF(祝日,F9)</t>
    <phoneticPr fontId="3"/>
  </si>
  <si>
    <t>year="&amp;B$1&amp;　を</t>
    <phoneticPr fontId="3"/>
  </si>
  <si>
    <t>year="&amp;R$５&amp;　に</t>
    <phoneticPr fontId="3"/>
  </si>
  <si>
    <t>&amp;line="&amp;$A2　を</t>
    <phoneticPr fontId="3"/>
  </si>
  <si>
    <t>&amp;line="&amp;Q８　に</t>
    <phoneticPr fontId="3"/>
  </si>
  <si>
    <t>R8セルの表示形式を年/月/日に変える</t>
    <rPh sb="5" eb="9">
      <t>ヒョウジケイシキ</t>
    </rPh>
    <rPh sb="10" eb="11">
      <t>ネン</t>
    </rPh>
    <rPh sb="12" eb="13">
      <t>ツキ</t>
    </rPh>
    <rPh sb="14" eb="15">
      <t>ニチ</t>
    </rPh>
    <rPh sb="16" eb="17">
      <t>カ</t>
    </rPh>
    <phoneticPr fontId="3"/>
  </si>
  <si>
    <t>match</t>
    <phoneticPr fontId="3"/>
  </si>
  <si>
    <t>countif</t>
    <phoneticPr fontId="3"/>
  </si>
  <si>
    <t>祝日名称を取得を開く</t>
    <rPh sb="0" eb="4">
      <t>シュクジツメイショウ</t>
    </rPh>
    <rPh sb="5" eb="7">
      <t>シュトク</t>
    </rPh>
    <rPh sb="8" eb="9">
      <t>ヒラ</t>
    </rPh>
    <phoneticPr fontId="3"/>
  </si>
  <si>
    <t>year="&amp;B$1&amp;"&amp;line="&amp;$A2</t>
    <phoneticPr fontId="3"/>
  </si>
  <si>
    <t>解答例</t>
    <rPh sb="0" eb="3">
      <t>カイトウレイ</t>
    </rPh>
    <phoneticPr fontId="3"/>
  </si>
  <si>
    <t>year</t>
    <phoneticPr fontId="3"/>
  </si>
  <si>
    <t>S8セルに貼り付け</t>
    <rPh sb="5" eb="6">
      <t>ハ</t>
    </rPh>
    <rPh sb="7" eb="8">
      <t>ツ</t>
    </rPh>
    <phoneticPr fontId="3"/>
  </si>
  <si>
    <t>No.</t>
    <phoneticPr fontId="3"/>
  </si>
  <si>
    <t>祝日Sample</t>
    <rPh sb="0" eb="2">
      <t>シュクジツ</t>
    </rPh>
    <phoneticPr fontId="3"/>
  </si>
  <si>
    <t>祝日名Sample</t>
    <rPh sb="0" eb="3">
      <t>シュクジツメイ</t>
    </rPh>
    <phoneticPr fontId="3"/>
  </si>
  <si>
    <t>date="&amp;A2)　を</t>
    <phoneticPr fontId="3"/>
  </si>
  <si>
    <t>date="&amp;R8)　に</t>
    <phoneticPr fontId="3"/>
  </si>
  <si>
    <t>R8：S8のセルをCOPY　貼り付けして祝日カレンダーを完成させる</t>
    <rPh sb="14" eb="15">
      <t>ハ</t>
    </rPh>
    <rPh sb="16" eb="17">
      <t>ツ</t>
    </rPh>
    <rPh sb="20" eb="22">
      <t>シュクジツ</t>
    </rPh>
    <rPh sb="28" eb="30">
      <t>カンセイ</t>
    </rPh>
    <phoneticPr fontId="3"/>
  </si>
  <si>
    <t>範囲名を作る</t>
    <rPh sb="0" eb="3">
      <t>ハンイメイ</t>
    </rPh>
    <rPh sb="4" eb="5">
      <t>ツク</t>
    </rPh>
    <phoneticPr fontId="3"/>
  </si>
  <si>
    <t>R7からS33迄選択をする</t>
    <rPh sb="7" eb="8">
      <t>マデ</t>
    </rPh>
    <rPh sb="8" eb="10">
      <t>センタク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</si>
</sst>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numFmt numFmtId="177" formatCode="d"/>
    <numFmt numFmtId="178" formatCode="m&quot;月&quot;d&quot;日&quot;;@"/>
  </numFmts>
  <fonts count="5" x14ac:knownFonts="1">
    <font>
      <sz val="11"/>
      <color theme="1"/>
      <name val="游ゴシック"/>
      <family val="2"/>
      <charset val="128"/>
      <scheme val="minor"/>
    </font>
    <font>
      <sz val="11"/>
      <color rgb="FFFF0000"/>
      <name val="游ゴシック"/>
      <family val="2"/>
      <charset val="128"/>
      <scheme val="minor"/>
    </font>
    <font>
      <u/>
      <sz val="11"/>
      <color theme="10"/>
      <name val="游ゴシック"/>
      <family val="2"/>
      <charset val="128"/>
      <scheme val="minor"/>
    </font>
    <font>
      <sz val="6"/>
      <name val="游ゴシック"/>
      <family val="2"/>
      <charset val="128"/>
      <scheme val="minor"/>
    </font>
    <font>
      <sz val="11"/>
      <color rgb="FF0070C0"/>
      <name val="游ゴシック"/>
      <family val="3"/>
      <charset val="128"/>
      <scheme val="minor"/>
    </font>
  </fonts>
  <fills count="10">
    <fill>
      <patternFill patternType="none"/>
    </fill>
    <fill>
      <patternFill patternType="gray125"/>
    </fill>
    <fill>
      <patternFill patternType="solid">
        <fgColor theme="8" tint="0.79998168889431442"/>
        <bgColor indexed="64"/>
      </patternFill>
    </fill>
    <fill>
      <patternFill patternType="solid">
        <fgColor theme="7" tint="0.59996337778862885"/>
        <bgColor indexed="64"/>
      </patternFill>
    </fill>
    <fill>
      <patternFill patternType="solid">
        <fgColor theme="9" tint="0.7999816888943144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39997558519241921"/>
        <bgColor indexed="64"/>
      </patternFill>
    </fill>
    <fill>
      <patternFill patternType="solid">
        <fgColor theme="5"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23">
    <xf numFmtId="0" fontId="0" fillId="0" borderId="0" xfId="0">
      <alignment vertical="center"/>
    </xf>
    <xf numFmtId="176" fontId="0" fillId="2" borderId="0" xfId="0" applyNumberFormat="1" applyFill="1" applyAlignment="1">
      <alignment horizontal="centerContinuous" vertical="center"/>
    </xf>
    <xf numFmtId="0" fontId="0" fillId="2" borderId="0" xfId="0" applyFill="1" applyAlignment="1">
      <alignment horizontal="centerContinuous" vertical="center"/>
    </xf>
    <xf numFmtId="176" fontId="0" fillId="3" borderId="0" xfId="0" applyNumberFormat="1" applyFill="1">
      <alignment vertical="center"/>
    </xf>
    <xf numFmtId="0" fontId="0" fillId="3" borderId="0" xfId="0" applyFill="1">
      <alignment vertical="center"/>
    </xf>
    <xf numFmtId="0" fontId="0" fillId="4" borderId="0" xfId="0" applyFill="1" applyAlignment="1">
      <alignment horizontal="center" vertical="center" wrapText="1"/>
    </xf>
    <xf numFmtId="0" fontId="0" fillId="5" borderId="0" xfId="0" applyFill="1">
      <alignment vertical="center"/>
    </xf>
    <xf numFmtId="0" fontId="0" fillId="6" borderId="0" xfId="0" applyFill="1">
      <alignment vertical="center"/>
    </xf>
    <xf numFmtId="0" fontId="0" fillId="0" borderId="0" xfId="0" applyAlignment="1">
      <alignment horizontal="right" vertical="center"/>
    </xf>
    <xf numFmtId="14" fontId="0" fillId="7" borderId="0" xfId="0" applyNumberFormat="1" applyFill="1">
      <alignment vertical="center"/>
    </xf>
    <xf numFmtId="176" fontId="0" fillId="0" borderId="0" xfId="0" applyNumberFormat="1">
      <alignment vertical="center"/>
    </xf>
    <xf numFmtId="176" fontId="2" fillId="0" borderId="0" xfId="1" applyNumberFormat="1">
      <alignment vertical="center"/>
    </xf>
    <xf numFmtId="14" fontId="0" fillId="8" borderId="0" xfId="0" applyNumberFormat="1" applyFill="1">
      <alignment vertical="center"/>
    </xf>
    <xf numFmtId="0" fontId="0" fillId="0" borderId="0" xfId="0" applyAlignment="1">
      <alignment horizontal="left" vertical="center"/>
    </xf>
    <xf numFmtId="14" fontId="0" fillId="0" borderId="0" xfId="0" applyNumberFormat="1">
      <alignment vertical="center"/>
    </xf>
    <xf numFmtId="0" fontId="0" fillId="9" borderId="0" xfId="0" applyFill="1" applyAlignment="1">
      <alignment horizontal="centerContinuous" vertical="center"/>
    </xf>
    <xf numFmtId="0" fontId="1" fillId="0" borderId="1" xfId="0" applyFont="1" applyBorder="1">
      <alignment vertical="center"/>
    </xf>
    <xf numFmtId="0" fontId="0" fillId="0" borderId="1" xfId="0" applyBorder="1">
      <alignment vertical="center"/>
    </xf>
    <xf numFmtId="0" fontId="4" fillId="0" borderId="1" xfId="0" applyFont="1" applyBorder="1">
      <alignment vertical="center"/>
    </xf>
    <xf numFmtId="177" fontId="1" fillId="0" borderId="1" xfId="0" applyNumberFormat="1" applyFont="1" applyBorder="1">
      <alignment vertical="center"/>
    </xf>
    <xf numFmtId="177" fontId="0" fillId="0" borderId="1" xfId="0" applyNumberFormat="1" applyBorder="1">
      <alignment vertical="center"/>
    </xf>
    <xf numFmtId="177" fontId="4" fillId="0" borderId="1" xfId="0" applyNumberFormat="1" applyFont="1" applyBorder="1">
      <alignment vertical="center"/>
    </xf>
    <xf numFmtId="178" fontId="0" fillId="0" borderId="1" xfId="0" applyNumberFormat="1" applyBorder="1">
      <alignment vertical="center"/>
    </xf>
  </cellXfs>
  <cellStyles count="2">
    <cellStyle name="ハイパーリンク" xfId="1" builtinId="8"/>
    <cellStyle name="標準" xfId="0" builtinId="0"/>
  </cellStyles>
  <dxfs count="2">
    <dxf>
      <font>
        <b/>
        <i val="0"/>
        <color rgb="FFFF0000"/>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26</xdr:col>
      <xdr:colOff>57150</xdr:colOff>
      <xdr:row>7</xdr:row>
      <xdr:rowOff>76200</xdr:rowOff>
    </xdr:from>
    <xdr:to>
      <xdr:col>33</xdr:col>
      <xdr:colOff>315031</xdr:colOff>
      <xdr:row>31</xdr:row>
      <xdr:rowOff>564</xdr:rowOff>
    </xdr:to>
    <xdr:grpSp>
      <xdr:nvGrpSpPr>
        <xdr:cNvPr id="2" name="グループ化 1">
          <a:extLst>
            <a:ext uri="{FF2B5EF4-FFF2-40B4-BE49-F238E27FC236}">
              <a16:creationId xmlns:a16="http://schemas.microsoft.com/office/drawing/2014/main" id="{A034B5D9-7363-45AC-9ECE-09AA8CA575BC}"/>
            </a:ext>
          </a:extLst>
        </xdr:cNvPr>
        <xdr:cNvGrpSpPr/>
      </xdr:nvGrpSpPr>
      <xdr:grpSpPr>
        <a:xfrm>
          <a:off x="16211550" y="1676400"/>
          <a:ext cx="5058481" cy="5506014"/>
          <a:chOff x="15325725" y="1962150"/>
          <a:chExt cx="5058481" cy="4039164"/>
        </a:xfrm>
      </xdr:grpSpPr>
      <xdr:pic>
        <xdr:nvPicPr>
          <xdr:cNvPr id="3" name="図 2">
            <a:extLst>
              <a:ext uri="{FF2B5EF4-FFF2-40B4-BE49-F238E27FC236}">
                <a16:creationId xmlns:a16="http://schemas.microsoft.com/office/drawing/2014/main" id="{6DABD02B-6C7D-4D55-8631-E7101B961A12}"/>
              </a:ext>
            </a:extLst>
          </xdr:cNvPr>
          <xdr:cNvPicPr>
            <a:picLocks noChangeAspect="1"/>
          </xdr:cNvPicPr>
        </xdr:nvPicPr>
        <xdr:blipFill>
          <a:blip xmlns:r="http://schemas.openxmlformats.org/officeDocument/2006/relationships" r:embed="rId1"/>
          <a:stretch>
            <a:fillRect/>
          </a:stretch>
        </xdr:blipFill>
        <xdr:spPr>
          <a:xfrm>
            <a:off x="15325725" y="1962150"/>
            <a:ext cx="5058481" cy="4039164"/>
          </a:xfrm>
          <a:prstGeom prst="rect">
            <a:avLst/>
          </a:prstGeom>
        </xdr:spPr>
      </xdr:pic>
      <xdr:sp macro="" textlink="">
        <xdr:nvSpPr>
          <xdr:cNvPr id="4" name="正方形/長方形 3">
            <a:extLst>
              <a:ext uri="{FF2B5EF4-FFF2-40B4-BE49-F238E27FC236}">
                <a16:creationId xmlns:a16="http://schemas.microsoft.com/office/drawing/2014/main" id="{2E74A70C-B07A-0BBE-4688-9490747A7364}"/>
              </a:ext>
            </a:extLst>
          </xdr:cNvPr>
          <xdr:cNvSpPr/>
        </xdr:nvSpPr>
        <xdr:spPr>
          <a:xfrm>
            <a:off x="18373725" y="2066925"/>
            <a:ext cx="904875" cy="361950"/>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5" name="正方形/長方形 4">
            <a:extLst>
              <a:ext uri="{FF2B5EF4-FFF2-40B4-BE49-F238E27FC236}">
                <a16:creationId xmlns:a16="http://schemas.microsoft.com/office/drawing/2014/main" id="{0BC7C159-24A5-681D-4AA4-008B3E3F345E}"/>
              </a:ext>
            </a:extLst>
          </xdr:cNvPr>
          <xdr:cNvSpPr/>
        </xdr:nvSpPr>
        <xdr:spPr>
          <a:xfrm>
            <a:off x="15487650" y="4543425"/>
            <a:ext cx="1600200" cy="361950"/>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6" name="正方形/長方形 5">
            <a:extLst>
              <a:ext uri="{FF2B5EF4-FFF2-40B4-BE49-F238E27FC236}">
                <a16:creationId xmlns:a16="http://schemas.microsoft.com/office/drawing/2014/main" id="{932A9366-0139-D750-C52E-5739B12EE239}"/>
              </a:ext>
            </a:extLst>
          </xdr:cNvPr>
          <xdr:cNvSpPr/>
        </xdr:nvSpPr>
        <xdr:spPr>
          <a:xfrm>
            <a:off x="15487650" y="4905375"/>
            <a:ext cx="1600200" cy="361950"/>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editAs="oneCell">
    <xdr:from>
      <xdr:col>20</xdr:col>
      <xdr:colOff>619125</xdr:colOff>
      <xdr:row>17</xdr:row>
      <xdr:rowOff>9526</xdr:rowOff>
    </xdr:from>
    <xdr:to>
      <xdr:col>26</xdr:col>
      <xdr:colOff>133350</xdr:colOff>
      <xdr:row>22</xdr:row>
      <xdr:rowOff>84407</xdr:rowOff>
    </xdr:to>
    <xdr:pic>
      <xdr:nvPicPr>
        <xdr:cNvPr id="7" name="図 6">
          <a:extLst>
            <a:ext uri="{FF2B5EF4-FFF2-40B4-BE49-F238E27FC236}">
              <a16:creationId xmlns:a16="http://schemas.microsoft.com/office/drawing/2014/main" id="{C7CF2DED-F49D-46E7-B465-6F2406391010}"/>
            </a:ext>
          </a:extLst>
        </xdr:cNvPr>
        <xdr:cNvPicPr>
          <a:picLocks noChangeAspect="1"/>
        </xdr:cNvPicPr>
      </xdr:nvPicPr>
      <xdr:blipFill>
        <a:blip xmlns:r="http://schemas.openxmlformats.org/officeDocument/2006/relationships" r:embed="rId2"/>
        <a:stretch>
          <a:fillRect/>
        </a:stretch>
      </xdr:blipFill>
      <xdr:spPr>
        <a:xfrm>
          <a:off x="12658725" y="2924176"/>
          <a:ext cx="3629025" cy="1265506"/>
        </a:xfrm>
        <a:prstGeom prst="rect">
          <a:avLst/>
        </a:prstGeom>
      </xdr:spPr>
    </xdr:pic>
    <xdr:clientData/>
  </xdr:twoCellAnchor>
  <xdr:twoCellAnchor editAs="oneCell">
    <xdr:from>
      <xdr:col>21</xdr:col>
      <xdr:colOff>0</xdr:colOff>
      <xdr:row>33</xdr:row>
      <xdr:rowOff>1</xdr:rowOff>
    </xdr:from>
    <xdr:to>
      <xdr:col>27</xdr:col>
      <xdr:colOff>200025</xdr:colOff>
      <xdr:row>36</xdr:row>
      <xdr:rowOff>0</xdr:rowOff>
    </xdr:to>
    <xdr:pic>
      <xdr:nvPicPr>
        <xdr:cNvPr id="8" name="図 7">
          <a:extLst>
            <a:ext uri="{FF2B5EF4-FFF2-40B4-BE49-F238E27FC236}">
              <a16:creationId xmlns:a16="http://schemas.microsoft.com/office/drawing/2014/main" id="{51198727-8013-43BB-9BBF-D24F31807B0F}"/>
            </a:ext>
          </a:extLst>
        </xdr:cNvPr>
        <xdr:cNvPicPr>
          <a:picLocks noChangeAspect="1"/>
        </xdr:cNvPicPr>
      </xdr:nvPicPr>
      <xdr:blipFill>
        <a:blip xmlns:r="http://schemas.openxmlformats.org/officeDocument/2006/relationships" r:embed="rId3"/>
        <a:stretch>
          <a:fillRect/>
        </a:stretch>
      </xdr:blipFill>
      <xdr:spPr>
        <a:xfrm>
          <a:off x="12725400" y="5657851"/>
          <a:ext cx="4314825" cy="714374"/>
        </a:xfrm>
        <a:prstGeom prst="rect">
          <a:avLst/>
        </a:prstGeom>
      </xdr:spPr>
    </xdr:pic>
    <xdr:clientData/>
  </xdr:twoCellAnchor>
  <xdr:twoCellAnchor editAs="oneCell">
    <xdr:from>
      <xdr:col>24</xdr:col>
      <xdr:colOff>304800</xdr:colOff>
      <xdr:row>42</xdr:row>
      <xdr:rowOff>114300</xdr:rowOff>
    </xdr:from>
    <xdr:to>
      <xdr:col>27</xdr:col>
      <xdr:colOff>600403</xdr:colOff>
      <xdr:row>55</xdr:row>
      <xdr:rowOff>162364</xdr:rowOff>
    </xdr:to>
    <xdr:pic>
      <xdr:nvPicPr>
        <xdr:cNvPr id="9" name="図 8">
          <a:extLst>
            <a:ext uri="{FF2B5EF4-FFF2-40B4-BE49-F238E27FC236}">
              <a16:creationId xmlns:a16="http://schemas.microsoft.com/office/drawing/2014/main" id="{C86BDE61-5A1D-484C-A598-65E68324CB6E}"/>
            </a:ext>
          </a:extLst>
        </xdr:cNvPr>
        <xdr:cNvPicPr>
          <a:picLocks noChangeAspect="1"/>
        </xdr:cNvPicPr>
      </xdr:nvPicPr>
      <xdr:blipFill>
        <a:blip xmlns:r="http://schemas.openxmlformats.org/officeDocument/2006/relationships" r:embed="rId4"/>
        <a:stretch>
          <a:fillRect/>
        </a:stretch>
      </xdr:blipFill>
      <xdr:spPr>
        <a:xfrm>
          <a:off x="15087600" y="7315200"/>
          <a:ext cx="2353003" cy="31436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owner\Desktop\&#25945;&#23460;\&#12459;&#12524;&#12531;&#12480;&#12540;&#25945;&#26448;\&#65299;&#12459;&#26376;&#20998;&#12459;&#12524;&#12531;&#12480;&#12540;A&#65300;&#29256;&#25945;&#26448;&#36039;&#26009;.xlsx" TargetMode="External"/><Relationship Id="rId1" Type="http://schemas.openxmlformats.org/officeDocument/2006/relationships/externalLinkPath" Target="&#65299;&#12459;&#26376;&#20998;&#12459;&#12524;&#12531;&#12480;&#12540;A&#65300;&#29256;&#25945;&#26448;&#36039;&#260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amplePcClass版"/>
      <sheetName val="３カ月カレンダー説明付"/>
      <sheetName val="SamplePcClass版 (作業版)"/>
      <sheetName val="SamplePcClass版 (作業説明入)"/>
      <sheetName val="曜日カレンダー"/>
    </sheetNames>
    <sheetDataSet>
      <sheetData sheetId="0" refreshError="1"/>
      <sheetData sheetId="1">
        <row r="13">
          <cell r="E13">
            <v>45444</v>
          </cell>
        </row>
        <row r="21">
          <cell r="AC21">
            <v>45597</v>
          </cell>
        </row>
        <row r="33">
          <cell r="AC33">
            <v>45717</v>
          </cell>
        </row>
        <row r="44">
          <cell r="AC44">
            <v>45748</v>
          </cell>
        </row>
      </sheetData>
      <sheetData sheetId="2" refreshError="1"/>
      <sheetData sheetId="3" refreshError="1"/>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excelapi.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39B2AB-3A9A-4125-80E2-01BF23B6725F}">
  <dimension ref="A1:AC66"/>
  <sheetViews>
    <sheetView tabSelected="1" workbookViewId="0">
      <selection activeCell="C31" sqref="C31"/>
    </sheetView>
  </sheetViews>
  <sheetFormatPr defaultRowHeight="18.75" x14ac:dyDescent="0.4"/>
  <cols>
    <col min="3" max="3" width="11.625" bestFit="1" customWidth="1"/>
    <col min="4" max="4" width="18.25" customWidth="1"/>
    <col min="6" max="12" width="4.375" customWidth="1"/>
    <col min="17" max="17" width="4.875" bestFit="1" customWidth="1"/>
    <col min="18" max="18" width="11.625" bestFit="1" customWidth="1"/>
  </cols>
  <sheetData>
    <row r="1" spans="1:29" x14ac:dyDescent="0.4">
      <c r="A1" t="s">
        <v>0</v>
      </c>
      <c r="V1" s="1" t="s">
        <v>1</v>
      </c>
      <c r="W1" s="2"/>
      <c r="X1" s="2"/>
      <c r="Y1" s="2"/>
    </row>
    <row r="2" spans="1:29" x14ac:dyDescent="0.4">
      <c r="V2" s="3" t="s">
        <v>2</v>
      </c>
      <c r="W2" s="4"/>
      <c r="X2" s="4"/>
      <c r="Y2" s="4"/>
    </row>
    <row r="3" spans="1:29" ht="13.5" customHeight="1" x14ac:dyDescent="0.4">
      <c r="V3" s="5" t="s">
        <v>3</v>
      </c>
      <c r="W3" s="5"/>
      <c r="X3" s="5"/>
      <c r="Y3" s="5"/>
      <c r="Z3" s="5"/>
      <c r="AA3" s="5"/>
      <c r="AB3" s="5"/>
      <c r="AC3" s="5"/>
    </row>
    <row r="4" spans="1:29" x14ac:dyDescent="0.4">
      <c r="V4" s="5"/>
      <c r="W4" s="5"/>
      <c r="X4" s="5"/>
      <c r="Y4" s="5"/>
      <c r="Z4" s="5"/>
      <c r="AA4" s="5"/>
      <c r="AB4" s="5"/>
      <c r="AC4" s="5"/>
    </row>
    <row r="5" spans="1:29" x14ac:dyDescent="0.4">
      <c r="Q5" t="s">
        <v>4</v>
      </c>
      <c r="R5">
        <f>YEAR(C12)</f>
        <v>2024</v>
      </c>
      <c r="S5" t="s">
        <v>5</v>
      </c>
      <c r="V5" s="5"/>
      <c r="W5" s="5"/>
      <c r="X5" s="5"/>
      <c r="Y5" s="5"/>
      <c r="Z5" s="5"/>
      <c r="AA5" s="5"/>
      <c r="AB5" s="5"/>
      <c r="AC5" s="5"/>
    </row>
    <row r="6" spans="1:29" x14ac:dyDescent="0.4">
      <c r="A6" s="6" t="s">
        <v>6</v>
      </c>
      <c r="B6" s="6"/>
      <c r="C6" s="6"/>
      <c r="V6" s="5"/>
      <c r="W6" s="5"/>
      <c r="X6" s="5"/>
      <c r="Y6" s="5"/>
      <c r="Z6" s="5"/>
      <c r="AA6" s="5"/>
      <c r="AB6" s="5"/>
      <c r="AC6" s="5"/>
    </row>
    <row r="7" spans="1:29" x14ac:dyDescent="0.4">
      <c r="F7">
        <v>1</v>
      </c>
      <c r="G7">
        <v>2</v>
      </c>
      <c r="H7">
        <v>3</v>
      </c>
      <c r="I7">
        <v>4</v>
      </c>
      <c r="J7">
        <v>5</v>
      </c>
      <c r="K7">
        <v>6</v>
      </c>
      <c r="L7">
        <v>7</v>
      </c>
      <c r="Q7" t="s">
        <v>7</v>
      </c>
      <c r="R7" t="s">
        <v>8</v>
      </c>
      <c r="S7" t="s">
        <v>9</v>
      </c>
    </row>
    <row r="8" spans="1:29" x14ac:dyDescent="0.4">
      <c r="A8">
        <v>1</v>
      </c>
      <c r="B8" t="s">
        <v>10</v>
      </c>
      <c r="F8" t="s">
        <v>11</v>
      </c>
      <c r="G8" t="s">
        <v>12</v>
      </c>
      <c r="H8" t="s">
        <v>13</v>
      </c>
      <c r="I8" t="s">
        <v>14</v>
      </c>
      <c r="J8" t="s">
        <v>15</v>
      </c>
      <c r="K8" t="s">
        <v>16</v>
      </c>
      <c r="L8" t="s">
        <v>17</v>
      </c>
      <c r="Q8">
        <v>1</v>
      </c>
      <c r="U8" s="6" t="s">
        <v>18</v>
      </c>
      <c r="V8" s="6"/>
      <c r="W8" s="6"/>
      <c r="X8" s="6"/>
      <c r="Y8" s="6"/>
    </row>
    <row r="9" spans="1:29" x14ac:dyDescent="0.4">
      <c r="B9" t="s">
        <v>19</v>
      </c>
      <c r="C9" s="7">
        <v>2024</v>
      </c>
      <c r="E9">
        <v>1</v>
      </c>
      <c r="Q9">
        <v>2</v>
      </c>
      <c r="U9" s="8">
        <v>1</v>
      </c>
      <c r="V9" t="s">
        <v>20</v>
      </c>
    </row>
    <row r="10" spans="1:29" x14ac:dyDescent="0.4">
      <c r="B10" t="s">
        <v>21</v>
      </c>
      <c r="C10" s="7">
        <v>5</v>
      </c>
      <c r="E10">
        <v>2</v>
      </c>
      <c r="Q10">
        <v>3</v>
      </c>
      <c r="U10" s="8"/>
      <c r="V10" t="s">
        <v>22</v>
      </c>
      <c r="W10" t="s">
        <v>23</v>
      </c>
    </row>
    <row r="11" spans="1:29" x14ac:dyDescent="0.4">
      <c r="E11">
        <v>3</v>
      </c>
      <c r="Q11">
        <v>4</v>
      </c>
      <c r="U11" s="8"/>
    </row>
    <row r="12" spans="1:29" x14ac:dyDescent="0.4">
      <c r="A12">
        <v>2</v>
      </c>
      <c r="B12" t="s">
        <v>24</v>
      </c>
      <c r="C12" s="9">
        <f>DATE(C9,C10,1)</f>
        <v>45413</v>
      </c>
      <c r="E12">
        <v>4</v>
      </c>
      <c r="Q12">
        <v>5</v>
      </c>
      <c r="U12" s="8">
        <v>2</v>
      </c>
      <c r="V12" t="s">
        <v>25</v>
      </c>
    </row>
    <row r="13" spans="1:29" ht="13.5" customHeight="1" x14ac:dyDescent="0.4">
      <c r="C13" t="s">
        <v>26</v>
      </c>
      <c r="E13">
        <v>5</v>
      </c>
      <c r="Q13">
        <v>6</v>
      </c>
      <c r="U13" s="8"/>
      <c r="V13" t="s">
        <v>27</v>
      </c>
    </row>
    <row r="14" spans="1:29" ht="13.5" customHeight="1" x14ac:dyDescent="0.4">
      <c r="E14">
        <v>6</v>
      </c>
      <c r="Q14">
        <v>7</v>
      </c>
      <c r="U14" s="8"/>
      <c r="V14" s="10" t="s">
        <v>28</v>
      </c>
      <c r="W14" s="10"/>
      <c r="X14" s="11" t="s">
        <v>29</v>
      </c>
    </row>
    <row r="15" spans="1:29" x14ac:dyDescent="0.4">
      <c r="A15">
        <v>3</v>
      </c>
      <c r="B15" t="s">
        <v>30</v>
      </c>
      <c r="Q15">
        <v>8</v>
      </c>
      <c r="U15" s="8"/>
      <c r="V15">
        <v>1</v>
      </c>
      <c r="W15" t="s">
        <v>31</v>
      </c>
    </row>
    <row r="16" spans="1:29" x14ac:dyDescent="0.4">
      <c r="B16" s="8" t="s">
        <v>22</v>
      </c>
      <c r="C16" s="12">
        <f>C12-WEEKDAY(C12,1)+1</f>
        <v>45410</v>
      </c>
      <c r="Q16">
        <v>9</v>
      </c>
      <c r="U16" s="8"/>
      <c r="V16">
        <v>2</v>
      </c>
      <c r="W16" t="s">
        <v>32</v>
      </c>
    </row>
    <row r="17" spans="1:25" x14ac:dyDescent="0.4">
      <c r="B17" s="8" t="s">
        <v>22</v>
      </c>
      <c r="C17" s="13" t="s">
        <v>33</v>
      </c>
      <c r="E17" s="6">
        <v>3</v>
      </c>
      <c r="F17" s="6" t="s">
        <v>34</v>
      </c>
      <c r="G17" s="6"/>
      <c r="H17" s="6"/>
      <c r="I17" s="6"/>
      <c r="J17" s="6"/>
      <c r="K17" s="6"/>
      <c r="L17" s="6"/>
      <c r="Q17">
        <v>10</v>
      </c>
      <c r="U17" s="8"/>
      <c r="V17">
        <v>3</v>
      </c>
      <c r="W17" t="s">
        <v>35</v>
      </c>
    </row>
    <row r="18" spans="1:25" x14ac:dyDescent="0.4">
      <c r="B18" s="8" t="s">
        <v>36</v>
      </c>
      <c r="C18">
        <f>WEEKDAY(C12,1)</f>
        <v>4</v>
      </c>
      <c r="F18">
        <v>1</v>
      </c>
      <c r="G18" t="s">
        <v>37</v>
      </c>
      <c r="Q18">
        <v>11</v>
      </c>
      <c r="U18" s="8"/>
    </row>
    <row r="19" spans="1:25" x14ac:dyDescent="0.4">
      <c r="B19" s="8" t="s">
        <v>22</v>
      </c>
      <c r="C19" s="13" t="s">
        <v>38</v>
      </c>
      <c r="F19">
        <v>2</v>
      </c>
      <c r="G19" t="s">
        <v>39</v>
      </c>
      <c r="Q19">
        <v>12</v>
      </c>
      <c r="U19" s="8"/>
    </row>
    <row r="20" spans="1:25" x14ac:dyDescent="0.4">
      <c r="F20">
        <v>3</v>
      </c>
      <c r="G20" t="s">
        <v>40</v>
      </c>
      <c r="Q20">
        <v>13</v>
      </c>
      <c r="U20" s="8"/>
    </row>
    <row r="21" spans="1:25" x14ac:dyDescent="0.4">
      <c r="A21">
        <v>4</v>
      </c>
      <c r="B21" s="13" t="s">
        <v>41</v>
      </c>
      <c r="G21" t="s">
        <v>42</v>
      </c>
      <c r="Q21">
        <v>14</v>
      </c>
      <c r="U21" s="8"/>
    </row>
    <row r="22" spans="1:25" x14ac:dyDescent="0.4">
      <c r="C22" t="s">
        <v>43</v>
      </c>
      <c r="G22" t="s">
        <v>44</v>
      </c>
      <c r="H22" t="s">
        <v>45</v>
      </c>
      <c r="Q22">
        <v>15</v>
      </c>
      <c r="U22" s="8"/>
    </row>
    <row r="23" spans="1:25" x14ac:dyDescent="0.4">
      <c r="B23" t="s">
        <v>46</v>
      </c>
      <c r="G23" t="s">
        <v>47</v>
      </c>
      <c r="Q23">
        <v>16</v>
      </c>
      <c r="U23" s="8"/>
      <c r="V23" s="10"/>
      <c r="W23" s="10"/>
      <c r="X23" s="10"/>
    </row>
    <row r="24" spans="1:25" x14ac:dyDescent="0.4">
      <c r="C24" t="s">
        <v>48</v>
      </c>
      <c r="Q24">
        <v>17</v>
      </c>
      <c r="U24" s="8"/>
      <c r="Y24" s="10"/>
    </row>
    <row r="25" spans="1:25" x14ac:dyDescent="0.4">
      <c r="Q25">
        <v>18</v>
      </c>
      <c r="U25" s="8"/>
    </row>
    <row r="26" spans="1:25" x14ac:dyDescent="0.4">
      <c r="A26">
        <v>6</v>
      </c>
      <c r="B26" t="s">
        <v>49</v>
      </c>
      <c r="F26">
        <v>4</v>
      </c>
      <c r="G26" t="s">
        <v>50</v>
      </c>
      <c r="Q26">
        <v>19</v>
      </c>
      <c r="U26" s="8"/>
      <c r="V26">
        <v>4</v>
      </c>
      <c r="W26" t="s">
        <v>51</v>
      </c>
    </row>
    <row r="27" spans="1:25" x14ac:dyDescent="0.4">
      <c r="B27" s="8" t="s">
        <v>52</v>
      </c>
      <c r="C27" t="s">
        <v>53</v>
      </c>
      <c r="G27" t="s">
        <v>42</v>
      </c>
      <c r="Q27">
        <v>20</v>
      </c>
      <c r="U27" s="8"/>
      <c r="V27">
        <v>5</v>
      </c>
      <c r="W27" t="s">
        <v>54</v>
      </c>
    </row>
    <row r="28" spans="1:25" x14ac:dyDescent="0.4">
      <c r="G28" t="s">
        <v>44</v>
      </c>
      <c r="H28" t="s">
        <v>55</v>
      </c>
      <c r="Q28">
        <v>21</v>
      </c>
      <c r="U28" s="8"/>
      <c r="W28" t="s">
        <v>56</v>
      </c>
      <c r="Y28" t="s">
        <v>57</v>
      </c>
    </row>
    <row r="29" spans="1:25" x14ac:dyDescent="0.4">
      <c r="G29" t="s">
        <v>47</v>
      </c>
      <c r="Q29">
        <v>22</v>
      </c>
      <c r="U29" s="8"/>
      <c r="W29" t="s">
        <v>58</v>
      </c>
      <c r="Y29" t="s">
        <v>59</v>
      </c>
    </row>
    <row r="30" spans="1:25" x14ac:dyDescent="0.4">
      <c r="C30" s="14">
        <v>45419</v>
      </c>
      <c r="Q30">
        <v>23</v>
      </c>
      <c r="U30" s="8"/>
      <c r="V30">
        <v>6</v>
      </c>
      <c r="W30" t="s">
        <v>60</v>
      </c>
    </row>
    <row r="31" spans="1:25" x14ac:dyDescent="0.4">
      <c r="B31" t="s">
        <v>61</v>
      </c>
      <c r="C31" t="e">
        <f>MATCH(曜日カレンダー!C30,祝日Sample,0)</f>
        <v>#N/A</v>
      </c>
      <c r="Q31">
        <v>24</v>
      </c>
    </row>
    <row r="32" spans="1:25" x14ac:dyDescent="0.4">
      <c r="B32" t="s">
        <v>62</v>
      </c>
      <c r="C32">
        <f>COUNTIF(祝日Sample,C30)</f>
        <v>0</v>
      </c>
      <c r="Q32">
        <v>25</v>
      </c>
      <c r="V32">
        <v>7</v>
      </c>
      <c r="W32" t="s">
        <v>63</v>
      </c>
    </row>
    <row r="33" spans="5:27" x14ac:dyDescent="0.4">
      <c r="Q33">
        <v>26</v>
      </c>
      <c r="V33">
        <v>8</v>
      </c>
      <c r="W33" t="s">
        <v>35</v>
      </c>
    </row>
    <row r="35" spans="5:27" x14ac:dyDescent="0.4">
      <c r="AA35" t="s">
        <v>64</v>
      </c>
    </row>
    <row r="37" spans="5:27" x14ac:dyDescent="0.4">
      <c r="G37" s="15" t="s">
        <v>65</v>
      </c>
      <c r="H37" s="15"/>
      <c r="I37" s="15"/>
      <c r="J37" s="15"/>
      <c r="Q37" s="15" t="s">
        <v>65</v>
      </c>
      <c r="R37" s="15"/>
      <c r="S37" s="15"/>
      <c r="T37" s="15"/>
    </row>
    <row r="38" spans="5:27" x14ac:dyDescent="0.4">
      <c r="F38">
        <v>1</v>
      </c>
      <c r="G38">
        <v>2</v>
      </c>
      <c r="H38">
        <v>3</v>
      </c>
      <c r="I38">
        <v>4</v>
      </c>
      <c r="J38">
        <v>5</v>
      </c>
      <c r="K38">
        <v>6</v>
      </c>
      <c r="L38">
        <v>7</v>
      </c>
      <c r="Q38" t="s">
        <v>66</v>
      </c>
      <c r="R38">
        <f>YEAR(C12)</f>
        <v>2024</v>
      </c>
      <c r="V38">
        <v>9</v>
      </c>
      <c r="W38" t="s">
        <v>67</v>
      </c>
    </row>
    <row r="39" spans="5:27" x14ac:dyDescent="0.4">
      <c r="F39" s="16" t="s">
        <v>11</v>
      </c>
      <c r="G39" s="17" t="s">
        <v>12</v>
      </c>
      <c r="H39" s="17" t="s">
        <v>13</v>
      </c>
      <c r="I39" s="17" t="s">
        <v>14</v>
      </c>
      <c r="J39" s="17" t="s">
        <v>15</v>
      </c>
      <c r="K39" s="17" t="s">
        <v>16</v>
      </c>
      <c r="L39" s="18" t="s">
        <v>17</v>
      </c>
      <c r="V39">
        <v>10</v>
      </c>
      <c r="W39" t="s">
        <v>54</v>
      </c>
    </row>
    <row r="40" spans="5:27" x14ac:dyDescent="0.4">
      <c r="E40">
        <v>1</v>
      </c>
      <c r="F40" s="19">
        <f>C12-WEEKDAY(C12)+1</f>
        <v>45410</v>
      </c>
      <c r="G40" s="20">
        <f>F40+1</f>
        <v>45411</v>
      </c>
      <c r="H40" s="20">
        <f t="shared" ref="H40:L40" si="0">G40+1</f>
        <v>45412</v>
      </c>
      <c r="I40" s="20">
        <f t="shared" si="0"/>
        <v>45413</v>
      </c>
      <c r="J40" s="20">
        <f t="shared" si="0"/>
        <v>45414</v>
      </c>
      <c r="K40" s="20">
        <f t="shared" si="0"/>
        <v>45415</v>
      </c>
      <c r="L40" s="21">
        <f t="shared" si="0"/>
        <v>45416</v>
      </c>
      <c r="Q40" s="17" t="s">
        <v>68</v>
      </c>
      <c r="R40" s="17" t="s">
        <v>69</v>
      </c>
      <c r="S40" s="17" t="s">
        <v>70</v>
      </c>
      <c r="V40">
        <v>11</v>
      </c>
      <c r="W40" t="s">
        <v>71</v>
      </c>
      <c r="Y40" t="s">
        <v>72</v>
      </c>
    </row>
    <row r="41" spans="5:27" x14ac:dyDescent="0.4">
      <c r="E41">
        <v>2</v>
      </c>
      <c r="F41" s="19">
        <f>F40+7</f>
        <v>45417</v>
      </c>
      <c r="G41" s="20">
        <f t="shared" ref="G41:L45" si="1">G40+7</f>
        <v>45418</v>
      </c>
      <c r="H41" s="20">
        <f t="shared" si="1"/>
        <v>45419</v>
      </c>
      <c r="I41" s="20">
        <f t="shared" si="1"/>
        <v>45420</v>
      </c>
      <c r="J41" s="20">
        <f t="shared" si="1"/>
        <v>45421</v>
      </c>
      <c r="K41" s="20">
        <f t="shared" si="1"/>
        <v>45422</v>
      </c>
      <c r="L41" s="21">
        <f t="shared" si="1"/>
        <v>45423</v>
      </c>
      <c r="Q41" s="17">
        <v>1</v>
      </c>
      <c r="R41" s="22">
        <f t="shared" ref="R41:R66" si="2">IFERROR(DATEVALUE(_xlfn.WEBSERVICE("https://api.excelapi.org/datetime/holiday-list?year="&amp;R$38&amp;"&amp;line="&amp;$Q41)),0)</f>
        <v>45292</v>
      </c>
      <c r="S41" s="17" t="str">
        <f>_xlfn.WEBSERVICE("https://api.excelapi.org/datetime/holiday?date="&amp;R41)</f>
        <v>元日</v>
      </c>
    </row>
    <row r="42" spans="5:27" x14ac:dyDescent="0.4">
      <c r="E42">
        <v>3</v>
      </c>
      <c r="F42" s="19">
        <f t="shared" ref="F42:F45" si="3">F41+7</f>
        <v>45424</v>
      </c>
      <c r="G42" s="20">
        <f t="shared" si="1"/>
        <v>45425</v>
      </c>
      <c r="H42" s="20">
        <f t="shared" si="1"/>
        <v>45426</v>
      </c>
      <c r="I42" s="20">
        <f t="shared" si="1"/>
        <v>45427</v>
      </c>
      <c r="J42" s="20">
        <f t="shared" si="1"/>
        <v>45428</v>
      </c>
      <c r="K42" s="20">
        <f t="shared" si="1"/>
        <v>45429</v>
      </c>
      <c r="L42" s="21">
        <f t="shared" si="1"/>
        <v>45430</v>
      </c>
      <c r="Q42" s="17">
        <v>2</v>
      </c>
      <c r="R42" s="22">
        <f t="shared" si="2"/>
        <v>45299</v>
      </c>
      <c r="S42" s="17" t="str">
        <f t="shared" ref="S42:S66" si="4">_xlfn.WEBSERVICE("https://api.excelapi.org/datetime/holiday?date="&amp;R42)</f>
        <v>成人の日</v>
      </c>
      <c r="V42">
        <v>12</v>
      </c>
      <c r="W42" t="s">
        <v>73</v>
      </c>
    </row>
    <row r="43" spans="5:27" x14ac:dyDescent="0.4">
      <c r="E43">
        <v>4</v>
      </c>
      <c r="F43" s="19">
        <f t="shared" si="3"/>
        <v>45431</v>
      </c>
      <c r="G43" s="20">
        <f t="shared" si="1"/>
        <v>45432</v>
      </c>
      <c r="H43" s="20">
        <f t="shared" si="1"/>
        <v>45433</v>
      </c>
      <c r="I43" s="20">
        <f t="shared" si="1"/>
        <v>45434</v>
      </c>
      <c r="J43" s="20">
        <f t="shared" si="1"/>
        <v>45435</v>
      </c>
      <c r="K43" s="20">
        <f t="shared" si="1"/>
        <v>45436</v>
      </c>
      <c r="L43" s="21">
        <f t="shared" si="1"/>
        <v>45437</v>
      </c>
      <c r="Q43" s="17">
        <v>3</v>
      </c>
      <c r="R43" s="22">
        <f t="shared" si="2"/>
        <v>45333</v>
      </c>
      <c r="S43" s="17" t="str">
        <f t="shared" si="4"/>
        <v>建国記念の日</v>
      </c>
    </row>
    <row r="44" spans="5:27" x14ac:dyDescent="0.4">
      <c r="E44">
        <v>5</v>
      </c>
      <c r="F44" s="19">
        <f t="shared" si="3"/>
        <v>45438</v>
      </c>
      <c r="G44" s="20">
        <f t="shared" si="1"/>
        <v>45439</v>
      </c>
      <c r="H44" s="20">
        <f t="shared" si="1"/>
        <v>45440</v>
      </c>
      <c r="I44" s="20">
        <f t="shared" si="1"/>
        <v>45441</v>
      </c>
      <c r="J44" s="20">
        <f t="shared" si="1"/>
        <v>45442</v>
      </c>
      <c r="K44" s="20">
        <f t="shared" si="1"/>
        <v>45443</v>
      </c>
      <c r="L44" s="21">
        <f t="shared" si="1"/>
        <v>45444</v>
      </c>
      <c r="Q44" s="17">
        <v>4</v>
      </c>
      <c r="R44" s="22">
        <f t="shared" si="2"/>
        <v>45334</v>
      </c>
      <c r="S44" s="17" t="str">
        <f t="shared" si="4"/>
        <v>振替休日</v>
      </c>
      <c r="V44">
        <v>13</v>
      </c>
      <c r="W44" t="s">
        <v>74</v>
      </c>
    </row>
    <row r="45" spans="5:27" x14ac:dyDescent="0.4">
      <c r="E45">
        <v>6</v>
      </c>
      <c r="F45" s="19">
        <f t="shared" si="3"/>
        <v>45445</v>
      </c>
      <c r="G45" s="20">
        <f t="shared" si="1"/>
        <v>45446</v>
      </c>
      <c r="H45" s="20">
        <f t="shared" si="1"/>
        <v>45447</v>
      </c>
      <c r="I45" s="20">
        <f t="shared" si="1"/>
        <v>45448</v>
      </c>
      <c r="J45" s="20">
        <f t="shared" si="1"/>
        <v>45449</v>
      </c>
      <c r="K45" s="20">
        <f t="shared" si="1"/>
        <v>45450</v>
      </c>
      <c r="L45" s="21">
        <f t="shared" si="1"/>
        <v>45451</v>
      </c>
      <c r="Q45" s="17">
        <v>5</v>
      </c>
      <c r="R45" s="22">
        <f t="shared" si="2"/>
        <v>45345</v>
      </c>
      <c r="S45" s="17" t="str">
        <f t="shared" si="4"/>
        <v>天皇誕生日</v>
      </c>
      <c r="W45" t="s">
        <v>75</v>
      </c>
    </row>
    <row r="46" spans="5:27" x14ac:dyDescent="0.4">
      <c r="Q46" s="17">
        <v>6</v>
      </c>
      <c r="R46" s="22">
        <f t="shared" si="2"/>
        <v>45371</v>
      </c>
      <c r="S46" s="17" t="str">
        <f t="shared" si="4"/>
        <v>春分の日</v>
      </c>
    </row>
    <row r="47" spans="5:27" x14ac:dyDescent="0.4">
      <c r="Q47" s="17">
        <v>7</v>
      </c>
      <c r="R47" s="22">
        <f t="shared" si="2"/>
        <v>45411</v>
      </c>
      <c r="S47" s="17" t="str">
        <f t="shared" si="4"/>
        <v>昭和の日</v>
      </c>
    </row>
    <row r="48" spans="5:27" x14ac:dyDescent="0.4">
      <c r="Q48" s="17">
        <v>8</v>
      </c>
      <c r="R48" s="22">
        <f t="shared" si="2"/>
        <v>45415</v>
      </c>
      <c r="S48" s="17" t="str">
        <f t="shared" si="4"/>
        <v>憲法記念日</v>
      </c>
    </row>
    <row r="49" spans="17:19" x14ac:dyDescent="0.4">
      <c r="Q49" s="17">
        <v>9</v>
      </c>
      <c r="R49" s="22">
        <f t="shared" si="2"/>
        <v>45416</v>
      </c>
      <c r="S49" s="17" t="str">
        <f t="shared" si="4"/>
        <v>みどりの日</v>
      </c>
    </row>
    <row r="50" spans="17:19" x14ac:dyDescent="0.4">
      <c r="Q50" s="17">
        <v>10</v>
      </c>
      <c r="R50" s="22">
        <f t="shared" si="2"/>
        <v>45417</v>
      </c>
      <c r="S50" s="17" t="str">
        <f t="shared" si="4"/>
        <v>こどもの日</v>
      </c>
    </row>
    <row r="51" spans="17:19" x14ac:dyDescent="0.4">
      <c r="Q51" s="17">
        <v>11</v>
      </c>
      <c r="R51" s="22">
        <f t="shared" si="2"/>
        <v>45418</v>
      </c>
      <c r="S51" s="17" t="str">
        <f t="shared" si="4"/>
        <v>振替休日</v>
      </c>
    </row>
    <row r="52" spans="17:19" x14ac:dyDescent="0.4">
      <c r="Q52" s="17">
        <v>12</v>
      </c>
      <c r="R52" s="22">
        <f t="shared" si="2"/>
        <v>45488</v>
      </c>
      <c r="S52" s="17" t="str">
        <f t="shared" si="4"/>
        <v>海の日</v>
      </c>
    </row>
    <row r="53" spans="17:19" x14ac:dyDescent="0.4">
      <c r="Q53" s="17">
        <v>13</v>
      </c>
      <c r="R53" s="22">
        <f t="shared" si="2"/>
        <v>45515</v>
      </c>
      <c r="S53" s="17" t="str">
        <f t="shared" si="4"/>
        <v>山の日</v>
      </c>
    </row>
    <row r="54" spans="17:19" x14ac:dyDescent="0.4">
      <c r="Q54" s="17">
        <v>14</v>
      </c>
      <c r="R54" s="22">
        <f t="shared" si="2"/>
        <v>45516</v>
      </c>
      <c r="S54" s="17" t="str">
        <f t="shared" si="4"/>
        <v>振替休日</v>
      </c>
    </row>
    <row r="55" spans="17:19" x14ac:dyDescent="0.4">
      <c r="Q55" s="17">
        <v>15</v>
      </c>
      <c r="R55" s="22">
        <f t="shared" si="2"/>
        <v>45551</v>
      </c>
      <c r="S55" s="17" t="str">
        <f t="shared" si="4"/>
        <v>敬老の日</v>
      </c>
    </row>
    <row r="56" spans="17:19" x14ac:dyDescent="0.4">
      <c r="Q56" s="17">
        <v>16</v>
      </c>
      <c r="R56" s="22">
        <f t="shared" si="2"/>
        <v>45557</v>
      </c>
      <c r="S56" s="17" t="str">
        <f t="shared" si="4"/>
        <v>秋分の日</v>
      </c>
    </row>
    <row r="57" spans="17:19" x14ac:dyDescent="0.4">
      <c r="Q57" s="17">
        <v>17</v>
      </c>
      <c r="R57" s="22">
        <f t="shared" si="2"/>
        <v>45558</v>
      </c>
      <c r="S57" s="17" t="str">
        <f t="shared" si="4"/>
        <v>振替休日</v>
      </c>
    </row>
    <row r="58" spans="17:19" x14ac:dyDescent="0.4">
      <c r="Q58" s="17">
        <v>18</v>
      </c>
      <c r="R58" s="22">
        <f t="shared" si="2"/>
        <v>45579</v>
      </c>
      <c r="S58" s="17" t="str">
        <f t="shared" si="4"/>
        <v>スポーツの日</v>
      </c>
    </row>
    <row r="59" spans="17:19" x14ac:dyDescent="0.4">
      <c r="Q59" s="17">
        <v>19</v>
      </c>
      <c r="R59" s="22">
        <f t="shared" si="2"/>
        <v>45599</v>
      </c>
      <c r="S59" s="17" t="str">
        <f t="shared" si="4"/>
        <v>文化の日</v>
      </c>
    </row>
    <row r="60" spans="17:19" x14ac:dyDescent="0.4">
      <c r="Q60" s="17">
        <v>20</v>
      </c>
      <c r="R60" s="22">
        <f t="shared" si="2"/>
        <v>45600</v>
      </c>
      <c r="S60" s="17" t="str">
        <f t="shared" si="4"/>
        <v>振替休日</v>
      </c>
    </row>
    <row r="61" spans="17:19" x14ac:dyDescent="0.4">
      <c r="Q61" s="17">
        <v>21</v>
      </c>
      <c r="R61" s="22">
        <f t="shared" si="2"/>
        <v>45619</v>
      </c>
      <c r="S61" s="17" t="str">
        <f t="shared" si="4"/>
        <v>勤労感謝の日</v>
      </c>
    </row>
    <row r="62" spans="17:19" x14ac:dyDescent="0.4">
      <c r="Q62" s="17">
        <v>22</v>
      </c>
      <c r="R62" s="22">
        <f t="shared" si="2"/>
        <v>0</v>
      </c>
      <c r="S62" s="17" t="str">
        <f t="shared" si="4"/>
        <v/>
      </c>
    </row>
    <row r="63" spans="17:19" x14ac:dyDescent="0.4">
      <c r="Q63" s="17">
        <v>23</v>
      </c>
      <c r="R63" s="22">
        <f t="shared" si="2"/>
        <v>0</v>
      </c>
      <c r="S63" s="17" t="str">
        <f t="shared" si="4"/>
        <v/>
      </c>
    </row>
    <row r="64" spans="17:19" x14ac:dyDescent="0.4">
      <c r="Q64" s="17">
        <v>24</v>
      </c>
      <c r="R64" s="22">
        <f t="shared" si="2"/>
        <v>0</v>
      </c>
      <c r="S64" s="17" t="str">
        <f t="shared" si="4"/>
        <v/>
      </c>
    </row>
    <row r="65" spans="17:19" x14ac:dyDescent="0.4">
      <c r="Q65" s="17">
        <v>25</v>
      </c>
      <c r="R65" s="22">
        <f t="shared" si="2"/>
        <v>0</v>
      </c>
      <c r="S65" s="17" t="str">
        <f t="shared" si="4"/>
        <v/>
      </c>
    </row>
    <row r="66" spans="17:19" x14ac:dyDescent="0.4">
      <c r="Q66" s="17">
        <v>26</v>
      </c>
      <c r="R66" s="22">
        <f t="shared" si="2"/>
        <v>0</v>
      </c>
      <c r="S66" s="17" t="str">
        <f t="shared" si="4"/>
        <v/>
      </c>
    </row>
  </sheetData>
  <mergeCells count="1">
    <mergeCell ref="V3:AC6"/>
  </mergeCells>
  <phoneticPr fontId="3"/>
  <conditionalFormatting sqref="F40:L45">
    <cfRule type="expression" dxfId="1" priority="1">
      <formula>MONTH($C$12)&lt;&gt;MONTH(F40)</formula>
    </cfRule>
    <cfRule type="expression" dxfId="0" priority="2">
      <formula>COUNTIF(祝日Sample,F40)</formula>
    </cfRule>
  </conditionalFormatting>
  <hyperlinks>
    <hyperlink ref="X14" r:id="rId1" xr:uid="{315A8B2E-4249-4609-9469-93CC1269CC63}"/>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4</vt:i4>
      </vt:variant>
    </vt:vector>
  </HeadingPairs>
  <TitlesOfParts>
    <vt:vector size="5" baseType="lpstr">
      <vt:lpstr>曜日カレンダー</vt:lpstr>
      <vt:lpstr>祝日</vt:lpstr>
      <vt:lpstr>祝日Sample</vt:lpstr>
      <vt:lpstr>祝日名</vt:lpstr>
      <vt:lpstr>祝日名Sample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嗣雄 小野</dc:creator>
  <cp:lastModifiedBy>嗣雄 小野</cp:lastModifiedBy>
  <dcterms:created xsi:type="dcterms:W3CDTF">2024-11-13T01:54:07Z</dcterms:created>
  <dcterms:modified xsi:type="dcterms:W3CDTF">2024-11-13T01:55:03Z</dcterms:modified>
</cp:coreProperties>
</file>